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stleste1\Desktop\med\Resa\Vandring\Wales\"/>
    </mc:Choice>
  </mc:AlternateContent>
  <xr:revisionPtr revIDLastSave="0" documentId="10_ncr:100000_{AED75922-662C-4731-A53B-6B1A8909D306}" xr6:coauthVersionLast="31" xr6:coauthVersionMax="31" xr10:uidLastSave="{00000000-0000-0000-0000-000000000000}"/>
  <bookViews>
    <workbookView xWindow="96" yWindow="168" windowWidth="16260" windowHeight="5316" tabRatio="797" firstSheet="1" activeTab="1" xr2:uid="{00000000-000D-0000-FFFF-FFFF00000000}"/>
  </bookViews>
  <sheets>
    <sheet name="Karta_Depå pkt" sheetId="1" r:id="rId1"/>
    <sheet name="Packlista" sheetId="9" r:id="rId2"/>
  </sheets>
  <calcPr calcId="179017"/>
</workbook>
</file>

<file path=xl/calcChain.xml><?xml version="1.0" encoding="utf-8"?>
<calcChain xmlns="http://schemas.openxmlformats.org/spreadsheetml/2006/main">
  <c r="E15" i="9" l="1"/>
  <c r="C53" i="9" l="1"/>
  <c r="C71" i="9" l="1"/>
  <c r="C28" i="9" l="1"/>
  <c r="C32" i="9" s="1"/>
  <c r="C47" i="9" l="1"/>
  <c r="C65" i="9" l="1"/>
  <c r="C34" i="9" l="1"/>
  <c r="C40" i="9" s="1"/>
  <c r="E3" i="9"/>
  <c r="C3" i="9"/>
  <c r="C75" i="9" l="1"/>
  <c r="E22" i="9"/>
  <c r="C22" i="9"/>
</calcChain>
</file>

<file path=xl/sharedStrings.xml><?xml version="1.0" encoding="utf-8"?>
<sst xmlns="http://schemas.openxmlformats.org/spreadsheetml/2006/main" count="151" uniqueCount="122">
  <si>
    <t>mat</t>
  </si>
  <si>
    <t>thepåsar</t>
  </si>
  <si>
    <t>socker rör</t>
  </si>
  <si>
    <t>tvättmedel</t>
  </si>
  <si>
    <t>schampo</t>
  </si>
  <si>
    <t>balsam</t>
  </si>
  <si>
    <t>powerbars</t>
  </si>
  <si>
    <t>äpplen</t>
  </si>
  <si>
    <t>resorb</t>
  </si>
  <si>
    <t>trosskydd</t>
  </si>
  <si>
    <t>2*5d</t>
  </si>
  <si>
    <t>i påse</t>
  </si>
  <si>
    <t>Depå paket +</t>
  </si>
  <si>
    <t>Liners</t>
  </si>
  <si>
    <t>yllestrumpa</t>
  </si>
  <si>
    <t>i påse *2</t>
  </si>
  <si>
    <t>Depå paket 5</t>
  </si>
  <si>
    <t>Depå paket 10</t>
  </si>
  <si>
    <t>Skicka upp rena kläder, strumpor, ev gympaskor</t>
  </si>
  <si>
    <t>snabbgryn, linfrö, torkad frukt</t>
  </si>
  <si>
    <t>5d</t>
  </si>
  <si>
    <t>10d</t>
  </si>
  <si>
    <t>servetter</t>
  </si>
  <si>
    <t>3pkt</t>
  </si>
  <si>
    <t>6pkt</t>
  </si>
  <si>
    <t>kartdel</t>
  </si>
  <si>
    <t>Kartdel</t>
  </si>
  <si>
    <t>på kropp</t>
  </si>
  <si>
    <t>Vikt i G</t>
  </si>
  <si>
    <t>i ryggsäck</t>
  </si>
  <si>
    <t>trosor</t>
  </si>
  <si>
    <t>1 kalsong</t>
  </si>
  <si>
    <t>strumpor</t>
  </si>
  <si>
    <t>1 tunn + 1 tjock 37 / 71</t>
  </si>
  <si>
    <t>1 tunn + 1 tjock ylle+ kväll 37 / 71</t>
  </si>
  <si>
    <t>BH</t>
  </si>
  <si>
    <t xml:space="preserve">sport </t>
  </si>
  <si>
    <t>T-shirt</t>
  </si>
  <si>
    <t>regnjacka</t>
  </si>
  <si>
    <t>Vantar</t>
  </si>
  <si>
    <t>Tub halsduk</t>
  </si>
  <si>
    <t>Gators</t>
  </si>
  <si>
    <t>v-kängor</t>
  </si>
  <si>
    <t>packpåsar</t>
  </si>
  <si>
    <t>vandringsstavar</t>
  </si>
  <si>
    <t>Totalt:</t>
  </si>
  <si>
    <t>Hygien</t>
  </si>
  <si>
    <t>Prylar:</t>
  </si>
  <si>
    <t>Deo stick</t>
  </si>
  <si>
    <t>Totalt</t>
  </si>
  <si>
    <t>penna + ant block</t>
  </si>
  <si>
    <t>små pl påsar f skräp, matsäck etc</t>
  </si>
  <si>
    <t>kroppstejp Optiplast</t>
  </si>
  <si>
    <t>Mat och dryck</t>
  </si>
  <si>
    <t>Övernattning</t>
  </si>
  <si>
    <t>Depå Bussgods</t>
  </si>
  <si>
    <t>torr mjölk</t>
  </si>
  <si>
    <t>torrmjölk</t>
  </si>
  <si>
    <t>Marmot Annika grå</t>
  </si>
  <si>
    <t>regnbyxa</t>
  </si>
  <si>
    <t>Lowa + sula</t>
  </si>
  <si>
    <t>solskydd =hudcreme</t>
  </si>
  <si>
    <t xml:space="preserve"> t Hemavan för hemfärden</t>
  </si>
  <si>
    <t>the påsar*10 20</t>
  </si>
  <si>
    <t>socker*10</t>
  </si>
  <si>
    <t>Haglöfs LIM III</t>
  </si>
  <si>
    <t>plastpåse för tvättning</t>
  </si>
  <si>
    <t xml:space="preserve">swiss army knife (40) + sax (16) </t>
  </si>
  <si>
    <t>Ryggsäck</t>
  </si>
  <si>
    <t>Imodium, panodil, diklof</t>
  </si>
  <si>
    <t>klippt borste, snoddar</t>
  </si>
  <si>
    <t>Elektronik</t>
  </si>
  <si>
    <t>plåster, compeed, resorb</t>
  </si>
  <si>
    <t>Huvudbonad</t>
  </si>
  <si>
    <t>Matlagning + Äta</t>
  </si>
  <si>
    <t>Spork Vargo ULV 16cm</t>
  </si>
  <si>
    <t>små servetter *2pkt</t>
  </si>
  <si>
    <t xml:space="preserve">Black Diamond Carbon FLZ </t>
  </si>
  <si>
    <t xml:space="preserve">"Fleece" tröja </t>
  </si>
  <si>
    <t>egensydda, svarta softshell</t>
  </si>
  <si>
    <t>Sitt/Liggunderlag (vindruteskydd)</t>
  </si>
  <si>
    <t>Arcteryx Nuclei (232g) + vattentät påse</t>
  </si>
  <si>
    <t>HMG Windrider 3400</t>
  </si>
  <si>
    <t>vattenflaska 0,5L</t>
  </si>
  <si>
    <t>matbunke + cozypot</t>
  </si>
  <si>
    <t xml:space="preserve">rese handduk </t>
  </si>
  <si>
    <t>Tvättlina elastisk tvinnad</t>
  </si>
  <si>
    <t>Skjorta</t>
  </si>
  <si>
    <t>Förstärkningsjacka</t>
  </si>
  <si>
    <t>kontanter, kontokort, ID i Zpack zip pouch</t>
  </si>
  <si>
    <t>Byxa dag</t>
  </si>
  <si>
    <t>Eladapter</t>
  </si>
  <si>
    <t>3*nudlar 100g</t>
  </si>
  <si>
    <t>2* granola 75g+ mjölk, blåbär = 170g</t>
  </si>
  <si>
    <t>karta</t>
  </si>
  <si>
    <t>Pass</t>
  </si>
  <si>
    <t>Vikmugg</t>
  </si>
  <si>
    <t>Arcteryx skärm + pannband</t>
  </si>
  <si>
    <t>Elastisk linda</t>
  </si>
  <si>
    <t>Första hjälpen</t>
  </si>
  <si>
    <t>sportglasögon + läsglasögon i sport fodral</t>
  </si>
  <si>
    <t>mobil + laddare + lurar + lur-adapter</t>
  </si>
  <si>
    <t>Kamera</t>
  </si>
  <si>
    <t>Prana linne svart (kvällsplagg)</t>
  </si>
  <si>
    <t>sv tunn kofta (kvällsplagg)</t>
  </si>
  <si>
    <t xml:space="preserve">Norröna Falketind </t>
  </si>
  <si>
    <t>vikbar vattenflaska 1L Platypus</t>
  </si>
  <si>
    <t>Icebreaker Sphere</t>
  </si>
  <si>
    <t>Tierra zip-off</t>
  </si>
  <si>
    <t>Icebreaker Fluid Zone</t>
  </si>
  <si>
    <t>Buff</t>
  </si>
  <si>
    <t>vatten 0,5+0,8+0,7</t>
  </si>
  <si>
    <t>halsband, örhängen</t>
  </si>
  <si>
    <t>OMM regnvantar, smartwool ull</t>
  </si>
  <si>
    <t>Termos 0,7L</t>
  </si>
  <si>
    <t>Cheddar ost plastförpackad 2*3</t>
  </si>
  <si>
    <t>t-borste + t.cr linsburk</t>
  </si>
  <si>
    <t>1*Silva 12L  + 4 zippåsar</t>
  </si>
  <si>
    <t>8 bars</t>
  </si>
  <si>
    <t>Långkalsong</t>
  </si>
  <si>
    <t>fleece</t>
  </si>
  <si>
    <t xml:space="preserve">Kvälls tröja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</si>
</sst>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1" xfId="0" applyFont="1" applyBorder="1"/>
    <xf numFmtId="0" fontId="0" fillId="0" borderId="1" xfId="0" applyBorder="1"/>
    <xf numFmtId="0" fontId="3" fillId="0" borderId="2" xfId="0" applyFont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/>
    <xf numFmtId="0" fontId="10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388620</xdr:colOff>
      <xdr:row>65</xdr:row>
      <xdr:rowOff>167640</xdr:rowOff>
    </xdr:from>
    <xdr:to>
      <xdr:col>8</xdr:col>
      <xdr:colOff>115890</xdr:colOff>
      <xdr:row>79</xdr:row>
      <xdr:rowOff>137159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" y="12329160"/>
          <a:ext cx="4604070" cy="2529839"/>
        </a:xfrm>
        <a:prstGeom prst="rect">
          <a:avLst/>
        </a:prstGeom>
      </xdr:spPr>
    </xdr:pic>
    <xdr:clientData/>
  </xdr:twoCellAnchor>
  <xdr:twoCellAnchor editAs="oneCell">
    <xdr:from>
      <xdr:col>4</xdr:col>
      <xdr:colOff>259080</xdr:colOff>
      <xdr:row>43</xdr:row>
      <xdr:rowOff>38100</xdr:rowOff>
    </xdr:from>
    <xdr:to>
      <xdr:col>10</xdr:col>
      <xdr:colOff>282282</xdr:colOff>
      <xdr:row>71</xdr:row>
      <xdr:rowOff>23303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97480" y="7901940"/>
          <a:ext cx="3939882" cy="5105843"/>
        </a:xfrm>
        <a:prstGeom prst="rect">
          <a:avLst/>
        </a:prstGeom>
      </xdr:spPr>
    </xdr:pic>
    <xdr:clientData/>
  </xdr:twoCellAnchor>
  <xdr:twoCellAnchor editAs="oneCell">
    <xdr:from>
      <xdr:col>9</xdr:col>
      <xdr:colOff>309642</xdr:colOff>
      <xdr:row>29</xdr:row>
      <xdr:rowOff>144780</xdr:rowOff>
    </xdr:from>
    <xdr:to>
      <xdr:col>12</xdr:col>
      <xdr:colOff>587099</xdr:colOff>
      <xdr:row>44</xdr:row>
      <xdr:rowOff>145197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96042" y="1424940"/>
          <a:ext cx="2365337" cy="2743617"/>
        </a:xfrm>
        <a:prstGeom prst="rect">
          <a:avLst/>
        </a:prstGeom>
      </xdr:spPr>
    </xdr:pic>
    <xdr:clientData/>
  </xdr:twoCellAnchor>
  <xdr:twoCellAnchor editAs="oneCell">
    <xdr:from>
      <xdr:col>9</xdr:col>
      <xdr:colOff>812854</xdr:colOff>
      <xdr:row>15</xdr:row>
      <xdr:rowOff>175260</xdr:rowOff>
    </xdr:from>
    <xdr:to>
      <xdr:col>13</xdr:col>
      <xdr:colOff>392193</xdr:colOff>
      <xdr:row>31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99254" y="3055620"/>
          <a:ext cx="2459699" cy="3002280"/>
        </a:xfrm>
        <a:prstGeom prst="rect">
          <a:avLst/>
        </a:prstGeom>
      </xdr:spPr>
    </xdr:pic>
    <xdr:clientData/>
  </xdr:twoCellAnchor>
  <xdr:twoCellAnchor editAs="oneCell">
    <xdr:from>
      <xdr:col>9</xdr:col>
      <xdr:colOff>609245</xdr:colOff>
      <xdr:row>3</xdr:row>
      <xdr:rowOff>53340</xdr:rowOff>
    </xdr:from>
    <xdr:to>
      <xdr:col>14</xdr:col>
      <xdr:colOff>129540</xdr:colOff>
      <xdr:row>18</xdr:row>
      <xdr:rowOff>110866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5645" y="601980"/>
          <a:ext cx="3010255" cy="3075046"/>
        </a:xfrm>
        <a:prstGeom prst="rect">
          <a:avLst/>
        </a:prstGeom>
      </xdr:spPr>
    </xdr:pic>
    <xdr:clientData/>
  </xdr:twoCellAnchor>
  <xdr:twoCellAnchor>
    <xdr:from>
      <xdr:col>3</xdr:col>
      <xdr:colOff>7620</xdr:colOff>
      <xdr:row>72</xdr:row>
      <xdr:rowOff>175260</xdr:rowOff>
    </xdr:from>
    <xdr:to>
      <xdr:col>4</xdr:col>
      <xdr:colOff>486502</xdr:colOff>
      <xdr:row>74</xdr:row>
      <xdr:rowOff>83820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36420" y="13342620"/>
          <a:ext cx="1088482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/>
            <a:t>78km Hmav-Amm 4d</a:t>
          </a:r>
        </a:p>
      </xdr:txBody>
    </xdr:sp>
    <xdr:clientData/>
  </xdr:twoCellAnchor>
  <xdr:twoCellAnchor>
    <xdr:from>
      <xdr:col>7</xdr:col>
      <xdr:colOff>277267</xdr:colOff>
      <xdr:row>69</xdr:row>
      <xdr:rowOff>7620</xdr:rowOff>
    </xdr:from>
    <xdr:to>
      <xdr:col>9</xdr:col>
      <xdr:colOff>111364</xdr:colOff>
      <xdr:row>71</xdr:row>
      <xdr:rowOff>7620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544467" y="12826805"/>
          <a:ext cx="1053297" cy="3634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Ammarnäs</a:t>
          </a:r>
          <a:r>
            <a:rPr lang="en-US" sz="800"/>
            <a:t>:depå</a:t>
          </a:r>
          <a:r>
            <a:rPr lang="en-US" sz="800" baseline="0"/>
            <a:t> 5,</a:t>
          </a:r>
          <a:r>
            <a:rPr lang="en-US" sz="800"/>
            <a:t> övernatt, vilodag</a:t>
          </a:r>
        </a:p>
      </xdr:txBody>
    </xdr:sp>
    <xdr:clientData/>
  </xdr:twoCellAnchor>
  <xdr:twoCellAnchor>
    <xdr:from>
      <xdr:col>6</xdr:col>
      <xdr:colOff>320040</xdr:colOff>
      <xdr:row>63</xdr:row>
      <xdr:rowOff>129540</xdr:rowOff>
    </xdr:from>
    <xdr:to>
      <xdr:col>8</xdr:col>
      <xdr:colOff>330317</xdr:colOff>
      <xdr:row>65</xdr:row>
      <xdr:rowOff>121920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977640" y="11650980"/>
          <a:ext cx="1229477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/>
            <a:t>ca 80km Amm - Jäckvik 4d</a:t>
          </a:r>
        </a:p>
      </xdr:txBody>
    </xdr:sp>
    <xdr:clientData/>
  </xdr:twoCellAnchor>
  <xdr:twoCellAnchor>
    <xdr:from>
      <xdr:col>8</xdr:col>
      <xdr:colOff>175260</xdr:colOff>
      <xdr:row>59</xdr:row>
      <xdr:rowOff>93980</xdr:rowOff>
    </xdr:from>
    <xdr:to>
      <xdr:col>10</xdr:col>
      <xdr:colOff>182880</xdr:colOff>
      <xdr:row>61</xdr:row>
      <xdr:rowOff>162560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52060" y="11225530"/>
          <a:ext cx="1487170" cy="436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Jäckvik</a:t>
          </a:r>
          <a:r>
            <a:rPr lang="en-US" sz="800"/>
            <a:t>:</a:t>
          </a:r>
          <a:r>
            <a:rPr lang="en-US" sz="800" baseline="0"/>
            <a:t> d</a:t>
          </a:r>
          <a:r>
            <a:rPr lang="en-US" sz="800"/>
            <a:t>epå 5 hos handlarn, övernatt, vilodag</a:t>
          </a:r>
        </a:p>
      </xdr:txBody>
    </xdr:sp>
    <xdr:clientData/>
  </xdr:twoCellAnchor>
  <xdr:twoCellAnchor>
    <xdr:from>
      <xdr:col>6</xdr:col>
      <xdr:colOff>525781</xdr:colOff>
      <xdr:row>49</xdr:row>
      <xdr:rowOff>76200</xdr:rowOff>
    </xdr:from>
    <xdr:to>
      <xdr:col>8</xdr:col>
      <xdr:colOff>274320</xdr:colOff>
      <xdr:row>51</xdr:row>
      <xdr:rowOff>83820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183381" y="9037320"/>
          <a:ext cx="967739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/>
            <a:t>ca 85km Jäckvik - Kvikkjokk ,4d</a:t>
          </a:r>
        </a:p>
      </xdr:txBody>
    </xdr:sp>
    <xdr:clientData/>
  </xdr:twoCellAnchor>
  <xdr:twoCellAnchor>
    <xdr:from>
      <xdr:col>10</xdr:col>
      <xdr:colOff>480061</xdr:colOff>
      <xdr:row>41</xdr:row>
      <xdr:rowOff>66040</xdr:rowOff>
    </xdr:from>
    <xdr:to>
      <xdr:col>12</xdr:col>
      <xdr:colOff>487680</xdr:colOff>
      <xdr:row>43</xdr:row>
      <xdr:rowOff>50800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35141" y="7838440"/>
          <a:ext cx="1226819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Kvikkjokk</a:t>
          </a:r>
          <a:r>
            <a:rPr lang="en-US" sz="800"/>
            <a:t>:depå</a:t>
          </a:r>
          <a:r>
            <a:rPr lang="en-US" sz="800" baseline="0"/>
            <a:t> 5 och +, </a:t>
          </a:r>
          <a:r>
            <a:rPr lang="en-US" sz="800"/>
            <a:t>övernatt, vilodag</a:t>
          </a:r>
        </a:p>
      </xdr:txBody>
    </xdr:sp>
    <xdr:clientData/>
  </xdr:twoCellAnchor>
  <xdr:twoCellAnchor>
    <xdr:from>
      <xdr:col>9</xdr:col>
      <xdr:colOff>388621</xdr:colOff>
      <xdr:row>36</xdr:row>
      <xdr:rowOff>68580</xdr:rowOff>
    </xdr:from>
    <xdr:to>
      <xdr:col>10</xdr:col>
      <xdr:colOff>502920</xdr:colOff>
      <xdr:row>38</xdr:row>
      <xdr:rowOff>76200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875021" y="6652260"/>
          <a:ext cx="982979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/>
            <a:t>73km  Kvikkjokk  - Saltoluokta,4d</a:t>
          </a:r>
        </a:p>
      </xdr:txBody>
    </xdr:sp>
    <xdr:clientData/>
  </xdr:twoCellAnchor>
  <xdr:twoCellAnchor>
    <xdr:from>
      <xdr:col>9</xdr:col>
      <xdr:colOff>411481</xdr:colOff>
      <xdr:row>30</xdr:row>
      <xdr:rowOff>38100</xdr:rowOff>
    </xdr:from>
    <xdr:to>
      <xdr:col>11</xdr:col>
      <xdr:colOff>99060</xdr:colOff>
      <xdr:row>32</xdr:row>
      <xdr:rowOff>22860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897881" y="5798820"/>
          <a:ext cx="1165859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Saltoluokta</a:t>
          </a:r>
          <a:r>
            <a:rPr lang="en-US" sz="800" baseline="0"/>
            <a:t> </a:t>
          </a:r>
          <a:r>
            <a:rPr lang="en-US" sz="800"/>
            <a:t>:depå 10, övernatt, vilodag</a:t>
          </a:r>
        </a:p>
      </xdr:txBody>
    </xdr:sp>
    <xdr:clientData/>
  </xdr:twoCellAnchor>
  <xdr:twoCellAnchor>
    <xdr:from>
      <xdr:col>9</xdr:col>
      <xdr:colOff>617221</xdr:colOff>
      <xdr:row>18</xdr:row>
      <xdr:rowOff>91440</xdr:rowOff>
    </xdr:from>
    <xdr:to>
      <xdr:col>10</xdr:col>
      <xdr:colOff>495300</xdr:colOff>
      <xdr:row>21</xdr:row>
      <xdr:rowOff>68580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103621" y="3657600"/>
          <a:ext cx="746759" cy="525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/>
            <a:t>50km  Vakkotavare  - Sälka, 4d</a:t>
          </a:r>
        </a:p>
      </xdr:txBody>
    </xdr:sp>
    <xdr:clientData/>
  </xdr:twoCellAnchor>
  <xdr:twoCellAnchor>
    <xdr:from>
      <xdr:col>12</xdr:col>
      <xdr:colOff>304801</xdr:colOff>
      <xdr:row>27</xdr:row>
      <xdr:rowOff>38100</xdr:rowOff>
    </xdr:from>
    <xdr:to>
      <xdr:col>14</xdr:col>
      <xdr:colOff>30481</xdr:colOff>
      <xdr:row>29</xdr:row>
      <xdr:rowOff>45720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879081" y="4975860"/>
          <a:ext cx="112776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Ev buss Saltoluokta</a:t>
          </a:r>
          <a:r>
            <a:rPr lang="en-US" sz="800" baseline="0"/>
            <a:t> - Vakkotavare. (30km)</a:t>
          </a:r>
          <a:endParaRPr lang="en-US" sz="800"/>
        </a:p>
      </xdr:txBody>
    </xdr:sp>
    <xdr:clientData/>
  </xdr:twoCellAnchor>
  <xdr:twoCellAnchor>
    <xdr:from>
      <xdr:col>9</xdr:col>
      <xdr:colOff>601981</xdr:colOff>
      <xdr:row>9</xdr:row>
      <xdr:rowOff>312420</xdr:rowOff>
    </xdr:from>
    <xdr:to>
      <xdr:col>10</xdr:col>
      <xdr:colOff>480060</xdr:colOff>
      <xdr:row>12</xdr:row>
      <xdr:rowOff>152400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088381" y="1958340"/>
          <a:ext cx="746759" cy="525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/>
            <a:t>60km  Sälka - Abisko, 3d</a:t>
          </a:r>
        </a:p>
      </xdr:txBody>
    </xdr:sp>
    <xdr:clientData/>
  </xdr:twoCellAnchor>
  <xdr:twoCellAnchor>
    <xdr:from>
      <xdr:col>11</xdr:col>
      <xdr:colOff>91440</xdr:colOff>
      <xdr:row>21</xdr:row>
      <xdr:rowOff>30480</xdr:rowOff>
    </xdr:from>
    <xdr:to>
      <xdr:col>12</xdr:col>
      <xdr:colOff>294640</xdr:colOff>
      <xdr:row>22</xdr:row>
      <xdr:rowOff>68580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056120" y="4145280"/>
          <a:ext cx="812800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solidFill>
                <a:srgbClr val="FF0000"/>
              </a:solidFill>
            </a:rPr>
            <a:t>Båt alt Roddbåt</a:t>
          </a:r>
        </a:p>
      </xdr:txBody>
    </xdr:sp>
    <xdr:clientData/>
  </xdr:twoCellAnchor>
  <xdr:twoCellAnchor>
    <xdr:from>
      <xdr:col>7</xdr:col>
      <xdr:colOff>82654</xdr:colOff>
      <xdr:row>69</xdr:row>
      <xdr:rowOff>171745</xdr:rowOff>
    </xdr:from>
    <xdr:to>
      <xdr:col>7</xdr:col>
      <xdr:colOff>158854</xdr:colOff>
      <xdr:row>70</xdr:row>
      <xdr:rowOff>50998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349854" y="12990930"/>
          <a:ext cx="76200" cy="60960"/>
        </a:xfrm>
        <a:prstGeom prst="rect">
          <a:avLst/>
        </a:prstGeom>
        <a:solidFill>
          <a:srgbClr val="00B0F0">
            <a:alpha val="68000"/>
          </a:srgbClr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463647</xdr:colOff>
      <xdr:row>73</xdr:row>
      <xdr:rowOff>83821</xdr:rowOff>
    </xdr:from>
    <xdr:to>
      <xdr:col>8</xdr:col>
      <xdr:colOff>539847</xdr:colOff>
      <xdr:row>73</xdr:row>
      <xdr:rowOff>144781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340447" y="13629836"/>
          <a:ext cx="76200" cy="60960"/>
        </a:xfrm>
        <a:prstGeom prst="rect">
          <a:avLst/>
        </a:prstGeom>
        <a:solidFill>
          <a:srgbClr val="00B050">
            <a:alpha val="68000"/>
          </a:srgbClr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469509</xdr:colOff>
      <xdr:row>72</xdr:row>
      <xdr:rowOff>60374</xdr:rowOff>
    </xdr:from>
    <xdr:to>
      <xdr:col>8</xdr:col>
      <xdr:colOff>545709</xdr:colOff>
      <xdr:row>72</xdr:row>
      <xdr:rowOff>121334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346309" y="13424682"/>
          <a:ext cx="76200" cy="60960"/>
        </a:xfrm>
        <a:prstGeom prst="rect">
          <a:avLst/>
        </a:prstGeom>
        <a:solidFill>
          <a:srgbClr val="00B0F0">
            <a:alpha val="68000"/>
          </a:srgbClr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592608</xdr:colOff>
      <xdr:row>69</xdr:row>
      <xdr:rowOff>171745</xdr:rowOff>
    </xdr:from>
    <xdr:to>
      <xdr:col>7</xdr:col>
      <xdr:colOff>59208</xdr:colOff>
      <xdr:row>70</xdr:row>
      <xdr:rowOff>50998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250208" y="12990930"/>
          <a:ext cx="76200" cy="60960"/>
        </a:xfrm>
        <a:prstGeom prst="rect">
          <a:avLst/>
        </a:prstGeom>
        <a:solidFill>
          <a:srgbClr val="00B050">
            <a:alpha val="68000"/>
          </a:srgbClr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294363</xdr:colOff>
      <xdr:row>58</xdr:row>
      <xdr:rowOff>160020</xdr:rowOff>
    </xdr:from>
    <xdr:to>
      <xdr:col>8</xdr:col>
      <xdr:colOff>370563</xdr:colOff>
      <xdr:row>59</xdr:row>
      <xdr:rowOff>36830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171163" y="11107420"/>
          <a:ext cx="76200" cy="60960"/>
        </a:xfrm>
        <a:prstGeom prst="rect">
          <a:avLst/>
        </a:prstGeom>
        <a:solidFill>
          <a:srgbClr val="00B0F0">
            <a:alpha val="68000"/>
          </a:srgbClr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194717</xdr:colOff>
      <xdr:row>58</xdr:row>
      <xdr:rowOff>160020</xdr:rowOff>
    </xdr:from>
    <xdr:to>
      <xdr:col>8</xdr:col>
      <xdr:colOff>270917</xdr:colOff>
      <xdr:row>59</xdr:row>
      <xdr:rowOff>36830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071517" y="11107420"/>
          <a:ext cx="76200" cy="60960"/>
        </a:xfrm>
        <a:prstGeom prst="rect">
          <a:avLst/>
        </a:prstGeom>
        <a:solidFill>
          <a:srgbClr val="00B050">
            <a:alpha val="68000"/>
          </a:srgbClr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395963</xdr:colOff>
      <xdr:row>43</xdr:row>
      <xdr:rowOff>77470</xdr:rowOff>
    </xdr:from>
    <xdr:to>
      <xdr:col>10</xdr:col>
      <xdr:colOff>472163</xdr:colOff>
      <xdr:row>43</xdr:row>
      <xdr:rowOff>137160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751043" y="8215630"/>
          <a:ext cx="76200" cy="59690"/>
        </a:xfrm>
        <a:prstGeom prst="rect">
          <a:avLst/>
        </a:prstGeom>
        <a:solidFill>
          <a:srgbClr val="00B0F0">
            <a:alpha val="68000"/>
          </a:srgbClr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296317</xdr:colOff>
      <xdr:row>43</xdr:row>
      <xdr:rowOff>77470</xdr:rowOff>
    </xdr:from>
    <xdr:to>
      <xdr:col>10</xdr:col>
      <xdr:colOff>372517</xdr:colOff>
      <xdr:row>43</xdr:row>
      <xdr:rowOff>137160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6651397" y="8215630"/>
          <a:ext cx="76200" cy="59690"/>
        </a:xfrm>
        <a:prstGeom prst="rect">
          <a:avLst/>
        </a:prstGeom>
        <a:solidFill>
          <a:srgbClr val="00B050">
            <a:alpha val="68000"/>
          </a:srgbClr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756643</xdr:colOff>
      <xdr:row>30</xdr:row>
      <xdr:rowOff>153670</xdr:rowOff>
    </xdr:from>
    <xdr:to>
      <xdr:col>13</xdr:col>
      <xdr:colOff>40363</xdr:colOff>
      <xdr:row>31</xdr:row>
      <xdr:rowOff>30480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330923" y="5914390"/>
          <a:ext cx="76200" cy="59690"/>
        </a:xfrm>
        <a:prstGeom prst="rect">
          <a:avLst/>
        </a:prstGeom>
        <a:solidFill>
          <a:srgbClr val="00B0F0">
            <a:alpha val="68000"/>
          </a:srgbClr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656997</xdr:colOff>
      <xdr:row>30</xdr:row>
      <xdr:rowOff>153670</xdr:rowOff>
    </xdr:from>
    <xdr:to>
      <xdr:col>12</xdr:col>
      <xdr:colOff>733197</xdr:colOff>
      <xdr:row>31</xdr:row>
      <xdr:rowOff>30480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231277" y="5914390"/>
          <a:ext cx="76200" cy="59690"/>
        </a:xfrm>
        <a:prstGeom prst="rect">
          <a:avLst/>
        </a:prstGeom>
        <a:solidFill>
          <a:srgbClr val="00B050">
            <a:alpha val="68000"/>
          </a:srgbClr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441683</xdr:colOff>
      <xdr:row>16</xdr:row>
      <xdr:rowOff>57150</xdr:rowOff>
    </xdr:from>
    <xdr:to>
      <xdr:col>11</xdr:col>
      <xdr:colOff>517883</xdr:colOff>
      <xdr:row>16</xdr:row>
      <xdr:rowOff>116840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7406363" y="3120390"/>
          <a:ext cx="76200" cy="59690"/>
        </a:xfrm>
        <a:prstGeom prst="rect">
          <a:avLst/>
        </a:prstGeom>
        <a:solidFill>
          <a:srgbClr val="00B0F0">
            <a:alpha val="68000"/>
          </a:srgbClr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111483</xdr:colOff>
      <xdr:row>4</xdr:row>
      <xdr:rowOff>57150</xdr:rowOff>
    </xdr:from>
    <xdr:to>
      <xdr:col>13</xdr:col>
      <xdr:colOff>187683</xdr:colOff>
      <xdr:row>4</xdr:row>
      <xdr:rowOff>116840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478243" y="788670"/>
          <a:ext cx="76200" cy="59690"/>
        </a:xfrm>
        <a:prstGeom prst="rect">
          <a:avLst/>
        </a:prstGeom>
        <a:solidFill>
          <a:srgbClr val="00B0F0">
            <a:alpha val="68000"/>
          </a:srgbClr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11837</xdr:colOff>
      <xdr:row>4</xdr:row>
      <xdr:rowOff>57150</xdr:rowOff>
    </xdr:from>
    <xdr:to>
      <xdr:col>13</xdr:col>
      <xdr:colOff>88037</xdr:colOff>
      <xdr:row>4</xdr:row>
      <xdr:rowOff>116840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378597" y="788670"/>
          <a:ext cx="76200" cy="59690"/>
        </a:xfrm>
        <a:prstGeom prst="rect">
          <a:avLst/>
        </a:prstGeom>
        <a:solidFill>
          <a:srgbClr val="00B050">
            <a:alpha val="68000"/>
          </a:srgbClr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508000</xdr:colOff>
      <xdr:row>23</xdr:row>
      <xdr:rowOff>5080</xdr:rowOff>
    </xdr:from>
    <xdr:to>
      <xdr:col>12</xdr:col>
      <xdr:colOff>213360</xdr:colOff>
      <xdr:row>24</xdr:row>
      <xdr:rowOff>43180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863080" y="4485640"/>
          <a:ext cx="924560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solidFill>
                <a:srgbClr val="FF0000"/>
              </a:solidFill>
            </a:rPr>
            <a:t>Båt alt Roddbåt 1km</a:t>
          </a:r>
        </a:p>
      </xdr:txBody>
    </xdr:sp>
    <xdr:clientData/>
  </xdr:twoCellAnchor>
  <xdr:twoCellAnchor>
    <xdr:from>
      <xdr:col>11</xdr:col>
      <xdr:colOff>330200</xdr:colOff>
      <xdr:row>36</xdr:row>
      <xdr:rowOff>147320</xdr:rowOff>
    </xdr:from>
    <xdr:to>
      <xdr:col>12</xdr:col>
      <xdr:colOff>533400</xdr:colOff>
      <xdr:row>38</xdr:row>
      <xdr:rowOff>121920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7294880" y="7005320"/>
          <a:ext cx="812800" cy="340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solidFill>
                <a:srgbClr val="FF0000"/>
              </a:solidFill>
            </a:rPr>
            <a:t>Båt alt Roddbåt 3,5km</a:t>
          </a:r>
        </a:p>
      </xdr:txBody>
    </xdr:sp>
    <xdr:clientData/>
  </xdr:twoCellAnchor>
  <xdr:twoCellAnchor>
    <xdr:from>
      <xdr:col>7</xdr:col>
      <xdr:colOff>548640</xdr:colOff>
      <xdr:row>56</xdr:row>
      <xdr:rowOff>162560</xdr:rowOff>
    </xdr:from>
    <xdr:to>
      <xdr:col>9</xdr:col>
      <xdr:colOff>142240</xdr:colOff>
      <xdr:row>58</xdr:row>
      <xdr:rowOff>50800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815840" y="10678160"/>
          <a:ext cx="8128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solidFill>
                <a:srgbClr val="FF0000"/>
              </a:solidFill>
            </a:rPr>
            <a:t>Båt alt Roddbåt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74"/>
  <sheetViews>
    <sheetView zoomScale="80" zoomScaleNormal="80" workbookViewId="0">
      <selection activeCell="E11" sqref="E11"/>
    </sheetView>
  </sheetViews>
  <sheetFormatPr defaultRowHeight="14.4" x14ac:dyDescent="0.3"/>
  <cols>
    <col min="5" max="5" width="8.88671875" customWidth="1"/>
    <col min="10" max="10" width="12.6640625" customWidth="1"/>
    <col min="13" max="13" width="11.5546875" customWidth="1"/>
  </cols>
  <sheetData>
    <row r="2" spans="2:6" x14ac:dyDescent="0.3">
      <c r="F2" s="1" t="s">
        <v>18</v>
      </c>
    </row>
    <row r="3" spans="2:6" x14ac:dyDescent="0.3">
      <c r="F3" s="1" t="s">
        <v>62</v>
      </c>
    </row>
    <row r="8" spans="2:6" x14ac:dyDescent="0.3">
      <c r="B8" s="4" t="s">
        <v>16</v>
      </c>
      <c r="C8" s="4"/>
      <c r="D8" s="1"/>
      <c r="E8" s="4" t="s">
        <v>12</v>
      </c>
      <c r="F8" s="5"/>
    </row>
    <row r="9" spans="2:6" x14ac:dyDescent="0.3">
      <c r="B9" s="1" t="s">
        <v>0</v>
      </c>
      <c r="C9" s="2" t="s">
        <v>10</v>
      </c>
      <c r="D9" s="1"/>
      <c r="E9" s="1" t="s">
        <v>13</v>
      </c>
      <c r="F9" s="2">
        <v>2</v>
      </c>
    </row>
    <row r="10" spans="2:6" ht="25.2" x14ac:dyDescent="0.3">
      <c r="B10" s="3" t="s">
        <v>19</v>
      </c>
      <c r="C10" s="2" t="s">
        <v>20</v>
      </c>
      <c r="D10" s="1"/>
      <c r="E10" s="1" t="s">
        <v>14</v>
      </c>
      <c r="F10" s="2">
        <v>2</v>
      </c>
    </row>
    <row r="11" spans="2:6" x14ac:dyDescent="0.3">
      <c r="B11" s="1" t="s">
        <v>6</v>
      </c>
      <c r="C11" s="2" t="s">
        <v>10</v>
      </c>
      <c r="D11" s="1"/>
      <c r="E11" s="6" t="s">
        <v>66</v>
      </c>
      <c r="F11" s="2"/>
    </row>
    <row r="12" spans="2:6" x14ac:dyDescent="0.3">
      <c r="B12" s="1" t="s">
        <v>7</v>
      </c>
      <c r="C12" s="2">
        <v>2</v>
      </c>
      <c r="D12" s="1"/>
    </row>
    <row r="13" spans="2:6" x14ac:dyDescent="0.3">
      <c r="B13" s="1" t="s">
        <v>57</v>
      </c>
      <c r="C13" s="2">
        <v>10</v>
      </c>
      <c r="D13" s="1"/>
    </row>
    <row r="14" spans="2:6" x14ac:dyDescent="0.3">
      <c r="B14" s="1" t="s">
        <v>1</v>
      </c>
      <c r="C14" s="2">
        <v>10</v>
      </c>
      <c r="D14" s="1"/>
    </row>
    <row r="15" spans="2:6" x14ac:dyDescent="0.3">
      <c r="B15" s="1" t="s">
        <v>2</v>
      </c>
      <c r="C15" s="2">
        <v>10</v>
      </c>
      <c r="D15" s="1"/>
      <c r="E15" s="4" t="s">
        <v>17</v>
      </c>
      <c r="F15" s="4"/>
    </row>
    <row r="16" spans="2:6" x14ac:dyDescent="0.3">
      <c r="B16" s="1" t="s">
        <v>3</v>
      </c>
      <c r="C16" s="2" t="s">
        <v>11</v>
      </c>
      <c r="D16" s="1"/>
      <c r="E16" s="1" t="s">
        <v>0</v>
      </c>
      <c r="F16" s="2" t="s">
        <v>10</v>
      </c>
    </row>
    <row r="17" spans="2:6" ht="25.2" x14ac:dyDescent="0.3">
      <c r="B17" s="1" t="s">
        <v>4</v>
      </c>
      <c r="C17" s="2" t="s">
        <v>11</v>
      </c>
      <c r="E17" s="3" t="s">
        <v>19</v>
      </c>
      <c r="F17" s="2" t="s">
        <v>21</v>
      </c>
    </row>
    <row r="18" spans="2:6" x14ac:dyDescent="0.3">
      <c r="B18" s="1" t="s">
        <v>5</v>
      </c>
      <c r="C18" s="2" t="s">
        <v>11</v>
      </c>
      <c r="E18" s="1" t="s">
        <v>6</v>
      </c>
      <c r="F18" s="2" t="s">
        <v>10</v>
      </c>
    </row>
    <row r="19" spans="2:6" x14ac:dyDescent="0.3">
      <c r="B19" s="1" t="s">
        <v>8</v>
      </c>
      <c r="C19" s="2">
        <v>8</v>
      </c>
      <c r="E19" s="1" t="s">
        <v>7</v>
      </c>
      <c r="F19" s="2">
        <v>2</v>
      </c>
    </row>
    <row r="20" spans="2:6" x14ac:dyDescent="0.3">
      <c r="B20" s="1" t="s">
        <v>9</v>
      </c>
      <c r="C20" s="2">
        <v>6</v>
      </c>
      <c r="E20" s="1" t="s">
        <v>56</v>
      </c>
      <c r="F20" s="2">
        <v>10</v>
      </c>
    </row>
    <row r="21" spans="2:6" x14ac:dyDescent="0.3">
      <c r="B21" s="1" t="s">
        <v>22</v>
      </c>
      <c r="C21" s="2" t="s">
        <v>23</v>
      </c>
      <c r="E21" s="1" t="s">
        <v>1</v>
      </c>
      <c r="F21" s="2">
        <v>20</v>
      </c>
    </row>
    <row r="22" spans="2:6" x14ac:dyDescent="0.3">
      <c r="B22" s="1" t="s">
        <v>25</v>
      </c>
      <c r="E22" s="1" t="s">
        <v>2</v>
      </c>
      <c r="F22" s="2">
        <v>20</v>
      </c>
    </row>
    <row r="23" spans="2:6" x14ac:dyDescent="0.3">
      <c r="B23" s="6" t="s">
        <v>66</v>
      </c>
      <c r="E23" s="1" t="s">
        <v>3</v>
      </c>
      <c r="F23" s="2" t="s">
        <v>15</v>
      </c>
    </row>
    <row r="24" spans="2:6" x14ac:dyDescent="0.3">
      <c r="E24" s="1" t="s">
        <v>4</v>
      </c>
      <c r="F24" s="2" t="s">
        <v>15</v>
      </c>
    </row>
    <row r="25" spans="2:6" x14ac:dyDescent="0.3">
      <c r="E25" s="1" t="s">
        <v>5</v>
      </c>
      <c r="F25" s="2" t="s">
        <v>15</v>
      </c>
    </row>
    <row r="26" spans="2:6" x14ac:dyDescent="0.3">
      <c r="E26" s="1" t="s">
        <v>8</v>
      </c>
      <c r="F26" s="2">
        <v>15</v>
      </c>
    </row>
    <row r="27" spans="2:6" x14ac:dyDescent="0.3">
      <c r="E27" s="1" t="s">
        <v>9</v>
      </c>
      <c r="F27" s="2">
        <v>12</v>
      </c>
    </row>
    <row r="28" spans="2:6" x14ac:dyDescent="0.3">
      <c r="E28" s="1" t="s">
        <v>22</v>
      </c>
      <c r="F28" s="2" t="s">
        <v>24</v>
      </c>
    </row>
    <row r="29" spans="2:6" x14ac:dyDescent="0.3">
      <c r="E29" s="1" t="s">
        <v>26</v>
      </c>
    </row>
    <row r="30" spans="2:6" x14ac:dyDescent="0.3">
      <c r="E30" s="6" t="s">
        <v>66</v>
      </c>
    </row>
    <row r="73" spans="10:10" x14ac:dyDescent="0.3">
      <c r="J73" t="s">
        <v>54</v>
      </c>
    </row>
    <row r="74" spans="10:10" x14ac:dyDescent="0.3">
      <c r="J74" t="s">
        <v>55</v>
      </c>
    </row>
  </sheetData>
  <pageMargins left="0.7" right="0.7" top="0.75" bottom="0.75" header="0.3" footer="0.3"/>
  <pageSetup paperSize="8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7"/>
  <sheetViews>
    <sheetView tabSelected="1" topLeftCell="A41" workbookViewId="0">
      <selection activeCell="F67" sqref="F67"/>
    </sheetView>
  </sheetViews>
  <sheetFormatPr defaultColWidth="9.109375" defaultRowHeight="10.199999999999999" x14ac:dyDescent="0.2"/>
  <cols>
    <col min="1" max="1" width="12.88671875" style="17" customWidth="1"/>
    <col min="2" max="2" width="32" style="17" customWidth="1"/>
    <col min="3" max="3" width="5.109375" style="23" bestFit="1" customWidth="1"/>
    <col min="4" max="4" width="24.77734375" style="17" customWidth="1"/>
    <col min="5" max="5" width="5.109375" style="23" bestFit="1" customWidth="1"/>
    <col min="6" max="6" width="15" style="7" bestFit="1" customWidth="1"/>
    <col min="7" max="7" width="6.88671875" style="8" bestFit="1" customWidth="1"/>
    <col min="8" max="8" width="25" style="7" bestFit="1" customWidth="1"/>
    <col min="9" max="16384" width="9.109375" style="7"/>
  </cols>
  <sheetData>
    <row r="1" spans="1:7" x14ac:dyDescent="0.2">
      <c r="A1" s="12"/>
      <c r="B1" s="16" t="s">
        <v>27</v>
      </c>
      <c r="C1" s="19" t="s">
        <v>28</v>
      </c>
      <c r="D1" s="16" t="s">
        <v>29</v>
      </c>
      <c r="E1" s="19" t="s">
        <v>28</v>
      </c>
      <c r="F1" s="26"/>
    </row>
    <row r="2" spans="1:7" x14ac:dyDescent="0.2">
      <c r="A2" s="12" t="s">
        <v>30</v>
      </c>
      <c r="B2" s="12" t="s">
        <v>31</v>
      </c>
      <c r="C2" s="20">
        <v>71</v>
      </c>
      <c r="D2" s="12" t="s">
        <v>31</v>
      </c>
      <c r="E2" s="20">
        <v>71</v>
      </c>
      <c r="F2" s="15"/>
    </row>
    <row r="3" spans="1:7" x14ac:dyDescent="0.2">
      <c r="A3" s="12" t="s">
        <v>32</v>
      </c>
      <c r="B3" s="12" t="s">
        <v>33</v>
      </c>
      <c r="C3" s="20">
        <f>37+71</f>
        <v>108</v>
      </c>
      <c r="D3" s="12" t="s">
        <v>34</v>
      </c>
      <c r="E3" s="20">
        <f>37+71+71</f>
        <v>179</v>
      </c>
      <c r="F3" s="14"/>
    </row>
    <row r="4" spans="1:7" s="9" customFormat="1" x14ac:dyDescent="0.2">
      <c r="A4" s="12" t="s">
        <v>35</v>
      </c>
      <c r="B4" s="12" t="s">
        <v>36</v>
      </c>
      <c r="C4" s="20">
        <v>72</v>
      </c>
      <c r="D4" s="12"/>
      <c r="E4" s="20"/>
      <c r="F4" s="15"/>
      <c r="G4" s="8"/>
    </row>
    <row r="5" spans="1:7" x14ac:dyDescent="0.2">
      <c r="A5" s="12" t="s">
        <v>37</v>
      </c>
      <c r="B5" s="12" t="s">
        <v>107</v>
      </c>
      <c r="C5" s="20">
        <v>92</v>
      </c>
      <c r="D5" s="12" t="s">
        <v>103</v>
      </c>
      <c r="E5" s="20">
        <v>144</v>
      </c>
      <c r="F5" s="15"/>
    </row>
    <row r="6" spans="1:7" x14ac:dyDescent="0.2">
      <c r="A6" s="12" t="s">
        <v>121</v>
      </c>
      <c r="B6" s="12"/>
      <c r="C6" s="20"/>
      <c r="D6" s="12" t="s">
        <v>104</v>
      </c>
      <c r="E6" s="20">
        <v>122</v>
      </c>
      <c r="F6" s="15"/>
      <c r="G6" s="7"/>
    </row>
    <row r="7" spans="1:7" x14ac:dyDescent="0.2">
      <c r="A7" s="12" t="s">
        <v>119</v>
      </c>
      <c r="B7" s="12"/>
      <c r="C7" s="20"/>
      <c r="D7" s="12" t="s">
        <v>120</v>
      </c>
      <c r="E7" s="20">
        <v>109</v>
      </c>
      <c r="F7" s="15"/>
    </row>
    <row r="8" spans="1:7" x14ac:dyDescent="0.2">
      <c r="A8" s="12" t="s">
        <v>90</v>
      </c>
      <c r="B8" s="12" t="s">
        <v>108</v>
      </c>
      <c r="C8" s="20">
        <v>235</v>
      </c>
      <c r="D8" s="18"/>
      <c r="E8" s="20"/>
      <c r="F8" s="14"/>
    </row>
    <row r="9" spans="1:7" x14ac:dyDescent="0.2">
      <c r="A9" s="12" t="s">
        <v>78</v>
      </c>
      <c r="B9" s="12" t="s">
        <v>109</v>
      </c>
      <c r="C9" s="20">
        <v>317</v>
      </c>
      <c r="D9" s="12"/>
      <c r="E9" s="20"/>
    </row>
    <row r="10" spans="1:7" x14ac:dyDescent="0.2">
      <c r="A10" s="12" t="s">
        <v>87</v>
      </c>
      <c r="B10" s="12" t="s">
        <v>58</v>
      </c>
      <c r="C10" s="20">
        <v>145</v>
      </c>
      <c r="F10" s="10"/>
    </row>
    <row r="11" spans="1:7" x14ac:dyDescent="0.2">
      <c r="A11" s="12" t="s">
        <v>88</v>
      </c>
      <c r="B11" s="12"/>
      <c r="C11" s="20"/>
      <c r="D11" s="12" t="s">
        <v>81</v>
      </c>
      <c r="E11" s="20">
        <v>246</v>
      </c>
      <c r="G11" s="11"/>
    </row>
    <row r="12" spans="1:7" x14ac:dyDescent="0.2">
      <c r="A12" s="12" t="s">
        <v>59</v>
      </c>
      <c r="B12" s="12"/>
      <c r="C12" s="20"/>
      <c r="D12" s="12" t="s">
        <v>65</v>
      </c>
      <c r="E12" s="20">
        <v>182</v>
      </c>
      <c r="G12" s="11"/>
    </row>
    <row r="13" spans="1:7" x14ac:dyDescent="0.2">
      <c r="A13" s="12" t="s">
        <v>38</v>
      </c>
      <c r="B13" s="12"/>
      <c r="C13" s="20"/>
      <c r="D13" s="12" t="s">
        <v>105</v>
      </c>
      <c r="E13" s="20">
        <v>280</v>
      </c>
      <c r="F13" s="10"/>
      <c r="G13" s="11"/>
    </row>
    <row r="14" spans="1:7" x14ac:dyDescent="0.2">
      <c r="A14" s="12" t="s">
        <v>39</v>
      </c>
      <c r="B14" s="12"/>
      <c r="C14" s="20"/>
      <c r="D14" s="12"/>
      <c r="E14" s="20"/>
      <c r="F14" s="14"/>
      <c r="G14" s="11"/>
    </row>
    <row r="15" spans="1:7" x14ac:dyDescent="0.2">
      <c r="A15" s="12" t="s">
        <v>40</v>
      </c>
      <c r="B15" s="12" t="s">
        <v>110</v>
      </c>
      <c r="C15" s="20"/>
      <c r="D15" s="12" t="s">
        <v>113</v>
      </c>
      <c r="E15" s="20">
        <f>30+33</f>
        <v>63</v>
      </c>
      <c r="F15" s="10"/>
      <c r="G15" s="11"/>
    </row>
    <row r="16" spans="1:7" x14ac:dyDescent="0.2">
      <c r="A16" s="12" t="s">
        <v>41</v>
      </c>
      <c r="B16" s="12" t="s">
        <v>79</v>
      </c>
      <c r="C16" s="20">
        <v>47</v>
      </c>
    </row>
    <row r="17" spans="1:7" x14ac:dyDescent="0.2">
      <c r="A17" s="12" t="s">
        <v>73</v>
      </c>
      <c r="B17" s="12" t="s">
        <v>97</v>
      </c>
      <c r="C17" s="20">
        <v>74</v>
      </c>
      <c r="D17" s="12"/>
      <c r="E17" s="20"/>
    </row>
    <row r="18" spans="1:7" x14ac:dyDescent="0.2">
      <c r="A18" s="12" t="s">
        <v>42</v>
      </c>
      <c r="B18" s="12" t="s">
        <v>60</v>
      </c>
      <c r="C18" s="20">
        <v>34</v>
      </c>
      <c r="D18" s="12" t="s">
        <v>112</v>
      </c>
      <c r="E18" s="20">
        <v>10</v>
      </c>
      <c r="F18" s="10"/>
      <c r="G18" s="11"/>
    </row>
    <row r="19" spans="1:7" x14ac:dyDescent="0.2">
      <c r="A19" s="12" t="s">
        <v>43</v>
      </c>
      <c r="B19" s="12"/>
      <c r="C19" s="20">
        <v>880</v>
      </c>
      <c r="D19" s="12"/>
      <c r="E19" s="20"/>
    </row>
    <row r="20" spans="1:7" x14ac:dyDescent="0.2">
      <c r="A20" s="12" t="s">
        <v>44</v>
      </c>
      <c r="B20" s="12" t="s">
        <v>77</v>
      </c>
      <c r="C20" s="20"/>
      <c r="D20" s="12" t="s">
        <v>117</v>
      </c>
      <c r="E20" s="20">
        <v>96</v>
      </c>
    </row>
    <row r="21" spans="1:7" x14ac:dyDescent="0.2">
      <c r="A21" s="12" t="s">
        <v>68</v>
      </c>
      <c r="B21" s="12"/>
      <c r="C21" s="20">
        <v>350</v>
      </c>
      <c r="D21" s="12" t="s">
        <v>82</v>
      </c>
      <c r="E21" s="20">
        <v>840</v>
      </c>
    </row>
    <row r="22" spans="1:7" x14ac:dyDescent="0.2">
      <c r="A22" s="15" t="s">
        <v>45</v>
      </c>
      <c r="B22" s="24"/>
      <c r="C22" s="25">
        <f ca="1">SUM(C2:C22)</f>
        <v>2425</v>
      </c>
      <c r="D22" s="24"/>
      <c r="E22" s="22">
        <f ca="1">SUM(E2:E23)</f>
        <v>2342</v>
      </c>
      <c r="F22" s="12"/>
    </row>
    <row r="23" spans="1:7" x14ac:dyDescent="0.2">
      <c r="A23" s="12"/>
      <c r="B23" s="12"/>
      <c r="C23" s="20"/>
      <c r="D23" s="12"/>
      <c r="E23" s="20"/>
    </row>
    <row r="24" spans="1:7" x14ac:dyDescent="0.2">
      <c r="A24" s="12"/>
      <c r="B24" s="13"/>
      <c r="C24" s="21"/>
      <c r="D24" s="13"/>
      <c r="E24" s="20"/>
      <c r="F24" s="12"/>
    </row>
    <row r="25" spans="1:7" x14ac:dyDescent="0.2">
      <c r="A25" s="14" t="s">
        <v>74</v>
      </c>
      <c r="B25" s="12" t="s">
        <v>106</v>
      </c>
      <c r="C25" s="20">
        <v>40</v>
      </c>
      <c r="E25" s="20"/>
      <c r="F25" s="12"/>
      <c r="G25" s="7"/>
    </row>
    <row r="26" spans="1:7" x14ac:dyDescent="0.2">
      <c r="A26" s="12"/>
      <c r="B26" s="10" t="s">
        <v>83</v>
      </c>
      <c r="C26" s="20">
        <v>21</v>
      </c>
      <c r="D26" s="12"/>
      <c r="E26" s="20"/>
      <c r="F26" s="12"/>
      <c r="G26" s="7"/>
    </row>
    <row r="27" spans="1:7" x14ac:dyDescent="0.2">
      <c r="A27" s="12"/>
      <c r="B27" s="10" t="s">
        <v>75</v>
      </c>
      <c r="C27" s="20">
        <v>11</v>
      </c>
      <c r="D27" s="10"/>
      <c r="E27" s="20"/>
      <c r="F27" s="12"/>
      <c r="G27" s="7"/>
    </row>
    <row r="28" spans="1:7" x14ac:dyDescent="0.2">
      <c r="A28" s="12"/>
      <c r="B28" s="10" t="s">
        <v>84</v>
      </c>
      <c r="C28" s="20">
        <f>16+36</f>
        <v>52</v>
      </c>
      <c r="D28" s="10"/>
      <c r="E28" s="20"/>
      <c r="F28" s="12"/>
      <c r="G28" s="7"/>
    </row>
    <row r="29" spans="1:7" x14ac:dyDescent="0.2">
      <c r="A29" s="12"/>
      <c r="B29" s="10" t="s">
        <v>96</v>
      </c>
      <c r="C29" s="20">
        <v>24</v>
      </c>
      <c r="D29" s="10"/>
      <c r="E29" s="20"/>
      <c r="F29" s="12"/>
      <c r="G29" s="7"/>
    </row>
    <row r="30" spans="1:7" x14ac:dyDescent="0.2">
      <c r="A30" s="12"/>
      <c r="B30" s="12" t="s">
        <v>76</v>
      </c>
      <c r="C30" s="20">
        <v>42</v>
      </c>
      <c r="D30" s="10"/>
      <c r="E30" s="20"/>
      <c r="F30" s="12"/>
      <c r="G30" s="7"/>
    </row>
    <row r="31" spans="1:7" x14ac:dyDescent="0.2">
      <c r="A31" s="12"/>
      <c r="B31" s="12" t="s">
        <v>114</v>
      </c>
      <c r="C31" s="20">
        <v>390</v>
      </c>
      <c r="D31" s="10"/>
      <c r="E31" s="20"/>
      <c r="F31" s="12"/>
      <c r="G31" s="7"/>
    </row>
    <row r="32" spans="1:7" x14ac:dyDescent="0.2">
      <c r="A32" s="12"/>
      <c r="B32" s="15" t="s">
        <v>49</v>
      </c>
      <c r="C32" s="20">
        <f>SUM(C25:C31)</f>
        <v>580</v>
      </c>
      <c r="D32" s="10"/>
      <c r="E32" s="20"/>
      <c r="F32" s="12"/>
      <c r="G32" s="7"/>
    </row>
    <row r="33" spans="1:5" s="10" customFormat="1" x14ac:dyDescent="0.2">
      <c r="B33" s="12"/>
      <c r="C33" s="20"/>
      <c r="E33" s="20"/>
    </row>
    <row r="34" spans="1:5" s="10" customFormat="1" x14ac:dyDescent="0.2">
      <c r="A34" s="15" t="s">
        <v>46</v>
      </c>
      <c r="B34" s="12" t="s">
        <v>116</v>
      </c>
      <c r="C34" s="20">
        <f>11+24</f>
        <v>35</v>
      </c>
      <c r="E34" s="20"/>
    </row>
    <row r="35" spans="1:5" s="10" customFormat="1" x14ac:dyDescent="0.2">
      <c r="B35" s="12" t="s">
        <v>70</v>
      </c>
      <c r="C35" s="20">
        <v>20</v>
      </c>
      <c r="E35" s="20"/>
    </row>
    <row r="36" spans="1:5" s="10" customFormat="1" x14ac:dyDescent="0.2">
      <c r="B36" s="12" t="s">
        <v>48</v>
      </c>
      <c r="C36" s="20">
        <v>50</v>
      </c>
      <c r="E36" s="20"/>
    </row>
    <row r="37" spans="1:5" s="10" customFormat="1" x14ac:dyDescent="0.2">
      <c r="B37" s="12" t="s">
        <v>9</v>
      </c>
      <c r="C37" s="20">
        <v>11</v>
      </c>
      <c r="E37" s="20"/>
    </row>
    <row r="38" spans="1:5" s="10" customFormat="1" x14ac:dyDescent="0.2">
      <c r="B38" s="12" t="s">
        <v>61</v>
      </c>
      <c r="C38" s="20">
        <v>30</v>
      </c>
      <c r="E38" s="20"/>
    </row>
    <row r="39" spans="1:5" s="10" customFormat="1" x14ac:dyDescent="0.2">
      <c r="B39" s="12" t="s">
        <v>85</v>
      </c>
      <c r="C39" s="20">
        <v>7</v>
      </c>
      <c r="E39" s="20"/>
    </row>
    <row r="40" spans="1:5" s="10" customFormat="1" x14ac:dyDescent="0.2">
      <c r="B40" s="15" t="s">
        <v>49</v>
      </c>
      <c r="C40" s="22">
        <f>SUM(C33:C39)</f>
        <v>153</v>
      </c>
      <c r="E40" s="20"/>
    </row>
    <row r="41" spans="1:5" s="10" customFormat="1" ht="10.8" customHeight="1" x14ac:dyDescent="0.2">
      <c r="B41" s="12"/>
      <c r="C41" s="20"/>
      <c r="E41" s="20"/>
    </row>
    <row r="42" spans="1:5" s="10" customFormat="1" x14ac:dyDescent="0.2">
      <c r="C42" s="20"/>
      <c r="E42" s="20"/>
    </row>
    <row r="43" spans="1:5" s="10" customFormat="1" x14ac:dyDescent="0.2">
      <c r="A43" s="15" t="s">
        <v>99</v>
      </c>
      <c r="B43" s="12" t="s">
        <v>72</v>
      </c>
      <c r="C43" s="20">
        <v>40</v>
      </c>
      <c r="E43" s="20"/>
    </row>
    <row r="44" spans="1:5" s="10" customFormat="1" x14ac:dyDescent="0.2">
      <c r="B44" s="12" t="s">
        <v>69</v>
      </c>
      <c r="C44" s="20">
        <v>15</v>
      </c>
      <c r="E44" s="20"/>
    </row>
    <row r="45" spans="1:5" s="10" customFormat="1" x14ac:dyDescent="0.2">
      <c r="B45" s="12" t="s">
        <v>52</v>
      </c>
      <c r="C45" s="20">
        <v>30</v>
      </c>
      <c r="E45" s="20"/>
    </row>
    <row r="46" spans="1:5" s="10" customFormat="1" x14ac:dyDescent="0.2">
      <c r="B46" s="12" t="s">
        <v>98</v>
      </c>
      <c r="C46" s="20">
        <v>36</v>
      </c>
      <c r="E46" s="20"/>
    </row>
    <row r="47" spans="1:5" s="10" customFormat="1" x14ac:dyDescent="0.2">
      <c r="B47" s="15" t="s">
        <v>49</v>
      </c>
      <c r="C47" s="22">
        <f>SUM(C43:C46)</f>
        <v>121</v>
      </c>
      <c r="E47" s="20"/>
    </row>
    <row r="48" spans="1:5" s="10" customFormat="1" x14ac:dyDescent="0.2">
      <c r="A48" s="12"/>
      <c r="B48" s="12"/>
      <c r="C48" s="20"/>
      <c r="E48" s="20"/>
    </row>
    <row r="49" spans="1:5" s="10" customFormat="1" x14ac:dyDescent="0.2">
      <c r="A49" s="12"/>
      <c r="C49" s="20"/>
      <c r="E49" s="20"/>
    </row>
    <row r="50" spans="1:5" s="10" customFormat="1" x14ac:dyDescent="0.2">
      <c r="A50" s="15" t="s">
        <v>71</v>
      </c>
      <c r="B50" s="12" t="s">
        <v>101</v>
      </c>
      <c r="C50" s="20">
        <v>160</v>
      </c>
      <c r="D50" s="12"/>
      <c r="E50" s="20"/>
    </row>
    <row r="51" spans="1:5" s="10" customFormat="1" x14ac:dyDescent="0.2">
      <c r="B51" s="12" t="s">
        <v>91</v>
      </c>
      <c r="C51" s="20">
        <v>88</v>
      </c>
      <c r="D51" s="12"/>
      <c r="E51" s="20"/>
    </row>
    <row r="52" spans="1:5" s="10" customFormat="1" x14ac:dyDescent="0.2">
      <c r="B52" s="12" t="s">
        <v>102</v>
      </c>
      <c r="C52" s="20">
        <v>186</v>
      </c>
      <c r="D52" s="12"/>
      <c r="E52" s="20"/>
    </row>
    <row r="53" spans="1:5" s="10" customFormat="1" x14ac:dyDescent="0.2">
      <c r="B53" s="15" t="s">
        <v>49</v>
      </c>
      <c r="C53" s="22">
        <f>SUM(C50:C52)</f>
        <v>434</v>
      </c>
      <c r="D53" s="12"/>
      <c r="E53" s="20"/>
    </row>
    <row r="54" spans="1:5" s="10" customFormat="1" x14ac:dyDescent="0.2">
      <c r="B54" s="12"/>
      <c r="C54" s="20"/>
      <c r="D54" s="12"/>
      <c r="E54" s="20"/>
    </row>
    <row r="55" spans="1:5" s="10" customFormat="1" x14ac:dyDescent="0.2">
      <c r="C55" s="20"/>
      <c r="D55" s="12"/>
      <c r="E55" s="20"/>
    </row>
    <row r="56" spans="1:5" s="10" customFormat="1" x14ac:dyDescent="0.2">
      <c r="A56" s="15" t="s">
        <v>47</v>
      </c>
      <c r="B56" s="12" t="s">
        <v>94</v>
      </c>
      <c r="C56" s="20">
        <v>60</v>
      </c>
      <c r="D56" s="12"/>
      <c r="E56" s="20"/>
    </row>
    <row r="57" spans="1:5" s="10" customFormat="1" x14ac:dyDescent="0.2">
      <c r="A57" s="12"/>
      <c r="B57" s="27" t="s">
        <v>67</v>
      </c>
      <c r="C57" s="20">
        <v>56</v>
      </c>
      <c r="D57" s="12"/>
      <c r="E57" s="20"/>
    </row>
    <row r="58" spans="1:5" s="10" customFormat="1" x14ac:dyDescent="0.2">
      <c r="A58" s="12"/>
      <c r="B58" s="12" t="s">
        <v>100</v>
      </c>
      <c r="C58" s="20">
        <v>100</v>
      </c>
      <c r="D58" s="12"/>
      <c r="E58" s="20"/>
    </row>
    <row r="59" spans="1:5" s="10" customFormat="1" x14ac:dyDescent="0.2">
      <c r="A59" s="12"/>
      <c r="B59" s="12" t="s">
        <v>50</v>
      </c>
      <c r="C59" s="20">
        <v>20</v>
      </c>
      <c r="D59" s="12"/>
      <c r="E59" s="20"/>
    </row>
    <row r="60" spans="1:5" s="10" customFormat="1" x14ac:dyDescent="0.2">
      <c r="A60" s="12"/>
      <c r="B60" s="12" t="s">
        <v>51</v>
      </c>
      <c r="C60" s="20">
        <v>5</v>
      </c>
      <c r="D60" s="12"/>
      <c r="E60" s="22"/>
    </row>
    <row r="61" spans="1:5" s="10" customFormat="1" x14ac:dyDescent="0.2">
      <c r="A61" s="12"/>
      <c r="B61" s="12" t="s">
        <v>89</v>
      </c>
      <c r="C61" s="20">
        <v>50</v>
      </c>
      <c r="D61" s="12"/>
      <c r="E61" s="20"/>
    </row>
    <row r="62" spans="1:5" s="10" customFormat="1" x14ac:dyDescent="0.2">
      <c r="A62" s="12"/>
      <c r="B62" s="12" t="s">
        <v>95</v>
      </c>
      <c r="C62" s="20">
        <v>27</v>
      </c>
      <c r="D62" s="12"/>
      <c r="E62" s="20"/>
    </row>
    <row r="63" spans="1:5" s="10" customFormat="1" x14ac:dyDescent="0.2">
      <c r="A63" s="12"/>
      <c r="B63" s="12" t="s">
        <v>86</v>
      </c>
      <c r="C63" s="20">
        <v>11</v>
      </c>
      <c r="D63" s="12"/>
      <c r="E63" s="20"/>
    </row>
    <row r="64" spans="1:5" s="10" customFormat="1" x14ac:dyDescent="0.2">
      <c r="A64" s="12"/>
      <c r="B64" s="10" t="s">
        <v>80</v>
      </c>
      <c r="C64" s="20">
        <v>68</v>
      </c>
      <c r="D64" s="12"/>
      <c r="E64" s="20"/>
    </row>
    <row r="65" spans="1:7" s="10" customFormat="1" x14ac:dyDescent="0.2">
      <c r="A65" s="12"/>
      <c r="B65" s="15" t="s">
        <v>49</v>
      </c>
      <c r="C65" s="22">
        <f>SUM(C56:C64)</f>
        <v>397</v>
      </c>
      <c r="D65" s="12"/>
      <c r="E65" s="20"/>
    </row>
    <row r="66" spans="1:7" x14ac:dyDescent="0.2">
      <c r="A66" s="12"/>
      <c r="B66" s="12"/>
      <c r="C66" s="20"/>
      <c r="G66" s="7"/>
    </row>
    <row r="67" spans="1:7" x14ac:dyDescent="0.2">
      <c r="A67" s="7"/>
      <c r="B67" s="7"/>
      <c r="D67" s="7"/>
      <c r="G67" s="7"/>
    </row>
    <row r="68" spans="1:7" x14ac:dyDescent="0.2">
      <c r="A68" s="14" t="s">
        <v>53</v>
      </c>
      <c r="B68" s="10" t="s">
        <v>92</v>
      </c>
      <c r="C68" s="20">
        <v>300</v>
      </c>
      <c r="D68" s="7"/>
      <c r="G68" s="7"/>
    </row>
    <row r="69" spans="1:7" x14ac:dyDescent="0.2">
      <c r="A69" s="14"/>
      <c r="B69" s="10" t="s">
        <v>115</v>
      </c>
      <c r="C69" s="20">
        <v>150</v>
      </c>
      <c r="D69" s="7"/>
      <c r="G69" s="7"/>
    </row>
    <row r="70" spans="1:7" x14ac:dyDescent="0.2">
      <c r="A70" s="12"/>
      <c r="B70" s="10" t="s">
        <v>93</v>
      </c>
      <c r="C70" s="20"/>
    </row>
    <row r="71" spans="1:7" x14ac:dyDescent="0.2">
      <c r="A71" s="12"/>
      <c r="B71" s="10" t="s">
        <v>118</v>
      </c>
      <c r="C71" s="20">
        <f>8*70</f>
        <v>560</v>
      </c>
      <c r="D71" s="7"/>
      <c r="G71" s="7"/>
    </row>
    <row r="72" spans="1:7" x14ac:dyDescent="0.2">
      <c r="A72" s="12"/>
      <c r="B72" s="10" t="s">
        <v>63</v>
      </c>
      <c r="C72" s="20">
        <v>50</v>
      </c>
      <c r="G72" s="7"/>
    </row>
    <row r="73" spans="1:7" x14ac:dyDescent="0.2">
      <c r="A73" s="12"/>
      <c r="B73" s="10" t="s">
        <v>64</v>
      </c>
      <c r="C73" s="20">
        <v>40</v>
      </c>
      <c r="G73" s="7"/>
    </row>
    <row r="74" spans="1:7" x14ac:dyDescent="0.2">
      <c r="A74" s="12"/>
      <c r="B74" s="10" t="s">
        <v>111</v>
      </c>
      <c r="C74" s="20">
        <v>2000</v>
      </c>
      <c r="G74" s="7"/>
    </row>
    <row r="75" spans="1:7" x14ac:dyDescent="0.2">
      <c r="A75" s="12"/>
      <c r="B75" s="12" t="s">
        <v>49</v>
      </c>
      <c r="C75" s="22">
        <f>SUM(C68:C74)</f>
        <v>3100</v>
      </c>
      <c r="G75" s="7"/>
    </row>
    <row r="76" spans="1:7" x14ac:dyDescent="0.2">
      <c r="A76" s="12"/>
      <c r="B76" s="10"/>
      <c r="C76" s="20"/>
      <c r="G76" s="7"/>
    </row>
    <row r="77" spans="1:7" x14ac:dyDescent="0.2">
      <c r="A77" s="12"/>
      <c r="B77" s="7"/>
      <c r="C77" s="20"/>
      <c r="G77" s="7"/>
    </row>
  </sheetData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Karta_Depå pkt</vt:lpstr>
      <vt:lpstr>Packlista</vt:lpstr>
    </vt:vector>
  </TitlesOfParts>
  <Company>Ingram Micro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Lestrin, Ewa</dc:creator>
  <cp:lastModifiedBy>Lestrin, Ewa</cp:lastModifiedBy>
  <cp:lastPrinted>2018-05-04T07:53:12Z</cp:lastPrinted>
  <dcterms:created xsi:type="dcterms:W3CDTF">2016-06-28T09:23:43Z</dcterms:created>
  <dcterms:modified xsi:type="dcterms:W3CDTF">2018-10-08T12:38:44Z</dcterms:modified>
</cp:coreProperties>
</file>